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200" windowHeight="10710"/>
  </bookViews>
  <sheets>
    <sheet name="пр. 3 доходы 2021" sheetId="1" r:id="rId1"/>
  </sheets>
  <definedNames>
    <definedName name="_xlnm.Print_Titles" localSheetId="0">'пр. 3 доходы 2021'!$9:$9</definedName>
  </definedNames>
  <calcPr calcId="162913"/>
</workbook>
</file>

<file path=xl/calcChain.xml><?xml version="1.0" encoding="utf-8"?>
<calcChain xmlns="http://schemas.openxmlformats.org/spreadsheetml/2006/main">
  <c r="C69" i="1"/>
  <c r="C68" s="1"/>
  <c r="C65" s="1"/>
  <c r="C51"/>
  <c r="C49" s="1"/>
  <c r="C16" l="1"/>
  <c r="C40" l="1"/>
  <c r="C38"/>
  <c r="C34"/>
  <c r="C32"/>
  <c r="C30"/>
  <c r="C27"/>
  <c r="C21"/>
  <c r="C14"/>
  <c r="C12"/>
  <c r="C37" l="1"/>
  <c r="C11"/>
  <c r="C26"/>
  <c r="C10" s="1"/>
  <c r="C25" l="1"/>
  <c r="C94" l="1"/>
  <c r="C90"/>
  <c r="C47"/>
  <c r="C46" l="1"/>
  <c r="C45" s="1"/>
  <c r="C97" l="1"/>
</calcChain>
</file>

<file path=xl/sharedStrings.xml><?xml version="1.0" encoding="utf-8"?>
<sst xmlns="http://schemas.openxmlformats.org/spreadsheetml/2006/main" count="160" uniqueCount="160">
  <si>
    <t>тыс. рублей</t>
  </si>
  <si>
    <t>Код дохода</t>
  </si>
  <si>
    <t>Наименование платежей</t>
  </si>
  <si>
    <t>00010000000000000000</t>
  </si>
  <si>
    <t>НАЛОГОВЫЕ И НЕНАЛОГОВЫЕ ДОХОДЫ</t>
  </si>
  <si>
    <t>НАЛОГОВЫЕ ДОХОДЫ</t>
  </si>
  <si>
    <t>00010100000000000000</t>
  </si>
  <si>
    <t>НАЛОГИ НА ПРИБЫЛЬ, ДОХОДЫ</t>
  </si>
  <si>
    <t>00010102000000000000</t>
  </si>
  <si>
    <t>Налог на доходы физических лиц</t>
  </si>
  <si>
    <t xml:space="preserve"> 00010300000000000000</t>
  </si>
  <si>
    <t>НАЛОГИ НА ТОВАРЫ (РАБОТЫ, УСЛУГИ), РЕАЛИЗУЕМЫЕ НА ТЕРРИТОРИИ РОССИЙСКОЙ ФЕДЕРАЦИИ</t>
  </si>
  <si>
    <t xml:space="preserve"> 00010302000010000110</t>
  </si>
  <si>
    <t>Акцизы по подакцизным товарам (продукции), производимым на территории Российской Федерации</t>
  </si>
  <si>
    <t>00010500000000000000</t>
  </si>
  <si>
    <t>НАЛОГИ НА СОВОКУПНЫЙ ДОХОД</t>
  </si>
  <si>
    <t>00010502000000000000</t>
  </si>
  <si>
    <t>Единый налог на вмененный доход для отдельных видов деятельности</t>
  </si>
  <si>
    <t>00010503000000000000</t>
  </si>
  <si>
    <t>Единый сельскохозяйственный налог</t>
  </si>
  <si>
    <t xml:space="preserve"> 00010504000000000000</t>
  </si>
  <si>
    <t>Налог, взимаемый в связи с применением патентной системы налогообложения</t>
  </si>
  <si>
    <t>00010600000000000000</t>
  </si>
  <si>
    <t>НАЛОГИ НА ИМУЩЕСТВО</t>
  </si>
  <si>
    <t>00010601000000000000</t>
  </si>
  <si>
    <t>Налог на имущество физических лиц</t>
  </si>
  <si>
    <t>00010606000000000000</t>
  </si>
  <si>
    <t>Земельный налог</t>
  </si>
  <si>
    <t>00010800000000000000</t>
  </si>
  <si>
    <t>ГОСУДАРСТВЕННАЯ ПОШЛИНА</t>
  </si>
  <si>
    <t>НЕНАЛОГОВЫЕ ДОХОДЫ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</si>
  <si>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</si>
  <si>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</si>
  <si>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</si>
  <si>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</si>
  <si>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00011105012040000120</t>
  </si>
  <si>
    <t>Доходы, получаемые  в  виде  арендной  платы  за земельные участки, государственная собственность  на  которые  не  разграничена, и которые   расположены   в   границах   городских округов, а также средства от продажи  права  на заключение договоров аренды указанных  земельных участков</t>
  </si>
  <si>
    <t>00011105024040000120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</si>
  <si>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</si>
  <si>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00011107000000000000</t>
  </si>
  <si>
    <t>Платежи от государственных и муниципальных унитарных предприятий</t>
  </si>
  <si>
    <t>00011107014040000120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</si>
  <si>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</si>
  <si>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00011109000000000000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</si>
  <si>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</si>
  <si>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</si>
  <si>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</si>
  <si>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00011200000000000000</t>
  </si>
  <si>
    <t>ПЛАТЕЖИ ПРИ ПОЛЬЗОВАНИИ ПРИРОДНЫМИ РЕСУРСАМИ</t>
  </si>
  <si>
    <t>00011201000000000000</t>
  </si>
  <si>
    <t>Плата за негативное воздействие на окружающую среду</t>
  </si>
  <si>
    <t>00011300000000000000</t>
  </si>
  <si>
    <t>ДОХОДЫ ОТ ОКАЗАНИЯ ПЛАТНЫХ УСЛУГ (РАБОТ) И КОМПЕНСАЦИИ ЗАТРАТ ГОСУДАРСТВА</t>
  </si>
  <si>
    <t>00011400000000000000</t>
  </si>
  <si>
    <t>ДОХОДЫ ОТ ПРОДАЖИ МАТЕРИАЛЬНЫХ И НЕМАТЕРИАЛЬНЫХ АКТИВОВ</t>
  </si>
  <si>
    <t>00011402000000000000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</si>
  <si>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</si>
  <si>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00011402043040000410</t>
  </si>
  <si>
    <t>Доходы от реализации иного имущества, находящегося в собственности городских округов ( за исключением имущества в муниципальных бюджетных и автономных учреждений, а также имущества муниципальных унитарных предприятий, в т.ч. казенных), в части реализации основных средств по указанному имуществу</t>
  </si>
  <si>
    <t>00011406000000000000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</si>
  <si>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</si>
  <si>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00011406012040000430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</si>
  <si>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</si>
  <si>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00011406024040000400</t>
  </si>
  <si>
    <t>Доходы от продажи земельных участков, нахоящихся в муниципальногй собственности</t>
  </si>
  <si>
    <t>00011600000000000000</t>
  </si>
  <si>
    <t>ШТРАФЫ, САНКЦИИ, ВОЗМЕЩЕНИЕ УЩЕРБА</t>
  </si>
  <si>
    <t>2021 год</t>
  </si>
  <si>
    <t xml:space="preserve">                                                                                         Приложение № 3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</si>
  <si>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</si>
  <si>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</si>
  <si>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</si>
  <si>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 муниципальных образований</t>
  </si>
  <si>
    <t xml:space="preserve">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</si>
  <si>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</si>
  <si>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Прочие субсидии </t>
  </si>
  <si>
    <t>Субсидии бюджетам городских округов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республиканского бюджета</t>
  </si>
  <si>
    <t>Субсидии на реализацию мероприятий, направленных на развитие автомобильного транспорта</t>
  </si>
  <si>
    <t>Субсидии на капитальный ремонт и ремонт автомобильных дорог общего пользования населенных пунктов за счет средств Дорожного фонда Республики Тыва</t>
  </si>
  <si>
    <t>Субсидии на реализацию мероприятий в рамках государственной программы Республики Тыва "Реализация государственной национальной политики Российской Федерации в Республике Тыва на 2018-2020 годы" на 2019 годы</t>
  </si>
  <si>
    <t>Субсидии на обеспечение специализированной коммунальной техникой предприятий жилищно-коммунального комплекса Республики Тыва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</si>
  <si>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</si>
  <si>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реализацию программ формирования современной городской среды</t>
  </si>
  <si>
    <t>Субвенции бюджетам  муниципальных образований</t>
  </si>
  <si>
    <t>Субвенции на реализацию Закона РТ «О предоставлении субвенций местным бюджетам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муниицпальных общеобразовательных организациях, обеспчение дополнительного образования детей в муниципальных обрщеобразовательных организациях»  в том числе:</t>
  </si>
  <si>
    <t xml:space="preserve">           общие образовательные учреждения</t>
  </si>
  <si>
    <t xml:space="preserve">               дошкольные образовательные учреждения</t>
  </si>
  <si>
    <t>Субвенции на реализацию Закона Республики Тыва "О мерах социальной поддержки ветеранов труда и тружеников тыла "</t>
  </si>
  <si>
    <t>Субвенции на реализацию полномочий по назначению и выплате ежемесячного пособия на ребенка</t>
  </si>
  <si>
    <t>Субвенции на обеспечение выполнения передаваемых государственных полномочий в соответствии с действующим законодательством по расчету предоставления гражданам субсидий на оплату жилого помещения и коммунальных услуг</t>
  </si>
  <si>
    <t>Субвенции на реализацию Закона республики Тыва "О погребении и похоронном деле в Республике Тыва"</t>
  </si>
  <si>
    <t>Субвенции на осуществление переданных полномочий по образованию и организации деятельности комиссий по делам несовершеннолетних</t>
  </si>
  <si>
    <t>Субвенции на осуществление государственных полномочий по созданию, организации и обеспечению деятельности административных комиссий</t>
  </si>
  <si>
    <t>Субвенции на реализацию полномочий по назначению и выплате компенсации части родительской платы за содержание ребенка в государственных, муниципальных образовательных организациях, реализующих основную общеобразовательную программу дошкольного образования</t>
  </si>
  <si>
    <t>Субвенции на обеспечение равной доступности услуг общественного транспорта для отдельных категорий граждан</t>
  </si>
  <si>
    <t>Субвенции бюджетам городских округов на оплату жилищно-коммунальных услуг отдельным категориям граждан</t>
  </si>
  <si>
    <t>ИНЫЕ МЕЖБЮДЖЕТНЫЕ ТРАНСФЕРТЫ</t>
  </si>
  <si>
    <t>2 02 49999 04 0000 150</t>
  </si>
  <si>
    <t xml:space="preserve">Прочие межбюджетные трансферты, передаваемые бюджетам городских округов 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</si>
  <si>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</si>
  <si>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2 19 00000 00 0000 000</t>
  </si>
  <si>
    <t>ВОЗВРАТ ОСТАТКОВ СУБСИДИЙ, СУБВЕНЦИЙ И ИНЫХ МЕЖБЮДЖЕТНЫХ СРЕДСТВ, ИМЕЮЩИХ ЦЕЛЕВОЕ НАЗНАЧЕНИЕ ПРОШЛЫХ ЛЕТ</t>
  </si>
  <si>
    <t>2 19 35250 04 0000 150</t>
  </si>
  <si>
    <t>Возврат остатков субвенций на оплату жилищно-коммунальных услуг отдельным категориям граждан из бюджетов городских округов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</si>
  <si>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</si>
  <si>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</si>
  <si>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Всего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</si>
  <si>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</si>
  <si>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</si>
  <si>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</si>
  <si>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</si>
  <si>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</si>
  <si>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</si>
  <si>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</si>
  <si>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000 2 02 0000 00 00000 000</t>
  </si>
  <si>
    <t>000 2 02 00000 00 0000 000</t>
  </si>
  <si>
    <t xml:space="preserve"> 000 2 02 20000 00 0000 000</t>
  </si>
  <si>
    <t>000 2 02 29999 04 0000 150</t>
  </si>
  <si>
    <t>000 2 02 25497 04 0000 150</t>
  </si>
  <si>
    <t>000 2 02 30013 04 0000 150</t>
  </si>
  <si>
    <t>000  2 02 30022 04 0000 150</t>
  </si>
  <si>
    <t>000 2 02 30024 04 0000 150</t>
  </si>
  <si>
    <t xml:space="preserve"> 000 2 02 35120 04 0000 150</t>
  </si>
  <si>
    <t>000 2 02 35250 04 0000 150</t>
  </si>
  <si>
    <t>000 2 02 35380 04 0000 150</t>
  </si>
  <si>
    <t>000 2 02 35573 04 0000 150</t>
  </si>
  <si>
    <t>000 2 02 35462 04 0000 150</t>
  </si>
  <si>
    <t>000 2 02 45393 04 0000 150</t>
  </si>
  <si>
    <t>000 2 02 300000 00 0000 000</t>
  </si>
  <si>
    <t>Субвенции на организацию отдыха и оздоровления детей</t>
  </si>
  <si>
    <t>000 2 02 15004 00 0000 150</t>
  </si>
  <si>
    <t>Дотации бюджетам городских округов на поддержку мер по обеспечению сбалансированности бюджетов</t>
  </si>
  <si>
    <t xml:space="preserve"> 000 2 02 10000 00 0000 000</t>
  </si>
  <si>
    <t xml:space="preserve">                                                                                  к проекту Решения Хурала представителей г. Кызыла</t>
  </si>
  <si>
    <t>ДОХОДЫ БЮДЖЕТА ГОРОДСКОГО ОКРУГА "ГОРОД КЫЗЫЛ РЕСПУБЛИКИ ТЫВА" НА 2021 ГОД</t>
  </si>
  <si>
    <t>Упрошенная система налогооблажения</t>
  </si>
  <si>
    <t>00010501000000000000</t>
  </si>
  <si>
    <t>Субсидии на возмещение убытков, связанных с применением государственных регулируемых цен на электрическую энергию, тепловую энергию и водоснабжение, вырабатываемыми муниципальными организациями коммунального комплекса, понесенных в процессе выработки и (или) транспортировки энергоресурсов и воды, в том числе вследствие проведения мероприятий в области энергосбережения и повышения энергетической эффективности, в рамках подпрограммы "Энергосбережение и повышение энергетической эффективности в Республике Тыва "</t>
  </si>
  <si>
    <t xml:space="preserve"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</si>
  <si>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000 2 02 20041 04 0000 150</t>
  </si>
  <si>
    <t>000 2 02 25555 04 0000 150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</si>
  <si>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</si>
  <si>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000 2 02 25299 04 0000 150</t>
  </si>
  <si>
    <t>Субсидии на корректировку генеральных планов муниципальных образований</t>
  </si>
  <si>
    <t>000 2 02 25516 04 0000 150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</si>
  <si>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</si>
  <si>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000 2 02 25255 04 0000 150</t>
  </si>
  <si>
    <t>Субсидии бюджетам городских округов на реализацию мероприятий по укреплению единства российской нации и этнокультурному развитию народов России</t>
  </si>
  <si>
    <t>000 2 02 49999 04 0000 150</t>
  </si>
  <si>
    <t>Межбюджетные трансферты на реализацию мероприятий в рамках государственной программы республики Тыва "Реализация государственной национальной политики Российской Федерации в Республике Тыва"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</si>
  <si>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</si>
  <si>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000 2 02 35302 04 0000 150</t>
  </si>
  <si>
    <t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</si>
  <si>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</si>
  <si>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>Субвенции на осуществление переданных полномочий по организации мероприятий при осуществлении деятельности по обращению с животными без владельцев</t>
  </si>
  <si>
    <t>Субвенции бюджетам городских округов на проведение Всероссийской переписи населения 2020 года</t>
  </si>
  <si>
    <t>000 2 02 35469 04 0000 150</t>
  </si>
  <si>
    <t xml:space="preserve">                                                                                         «О бюджете городского округа «Город Кызыл Республики Тыва»</t>
  </si>
  <si>
    <t xml:space="preserve">                                                                                          на 2021 год и на плановый период 2022 и 2023 годов»</t>
  </si>
  <si>
    <t>от "___" __________2020г. №__</t>
  </si>
</sst>
</file>

<file path=xl/styles.xml><?xml version="1.0" encoding="utf-8"?>
<styleSheet xmlns="http://schemas.openxmlformats.org/spreadsheetml/2006/main">
  <numFmts count="3">
    <numFmt numFmtId="164" formatCode="#,##0.0;[Red]\-#,##0.0;0.0"/>
    <numFmt numFmtId="166" formatCode="#,##0.0"/>
    <numFmt numFmtId="167" formatCode="0.0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1" applyFont="1" applyAlignment="1">
      <alignment horizontal="center" vertical="center"/>
    </xf>
    <xf numFmtId="0" fontId="3" fillId="0" borderId="0" xfId="1" applyFont="1"/>
    <xf numFmtId="0" fontId="3" fillId="0" borderId="0" xfId="1" applyFont="1" applyAlignment="1" applyProtection="1">
      <alignment horizontal="center" vertical="center"/>
      <protection hidden="1"/>
    </xf>
    <xf numFmtId="0" fontId="6" fillId="0" borderId="0" xfId="1" applyFont="1" applyProtection="1">
      <protection hidden="1"/>
    </xf>
    <xf numFmtId="0" fontId="7" fillId="0" borderId="0" xfId="1" applyFont="1" applyAlignment="1">
      <alignment horizontal="right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8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wrapText="1"/>
      <protection hidden="1"/>
    </xf>
    <xf numFmtId="49" fontId="8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2" xfId="1" applyNumberFormat="1" applyFont="1" applyFill="1" applyBorder="1" applyAlignment="1" applyProtection="1">
      <alignment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wrapText="1"/>
      <protection hidden="1"/>
    </xf>
    <xf numFmtId="0" fontId="9" fillId="0" borderId="2" xfId="0" applyFont="1" applyFill="1" applyBorder="1" applyAlignment="1">
      <alignment wrapText="1"/>
    </xf>
    <xf numFmtId="0" fontId="5" fillId="0" borderId="2" xfId="1" applyNumberFormat="1" applyFont="1" applyFill="1" applyBorder="1" applyAlignment="1" applyProtection="1">
      <alignment vertical="center" wrapText="1"/>
      <protection hidden="1"/>
    </xf>
    <xf numFmtId="49" fontId="8" fillId="0" borderId="1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vertical="center" wrapText="1"/>
      <protection hidden="1"/>
    </xf>
    <xf numFmtId="49" fontId="8" fillId="3" borderId="1" xfId="1" applyNumberFormat="1" applyFont="1" applyFill="1" applyBorder="1" applyAlignment="1" applyProtection="1">
      <alignment horizontal="center" vertical="center"/>
      <protection hidden="1"/>
    </xf>
    <xf numFmtId="0" fontId="5" fillId="3" borderId="1" xfId="1" applyNumberFormat="1" applyFont="1" applyFill="1" applyBorder="1" applyAlignment="1" applyProtection="1">
      <alignment wrapText="1"/>
      <protection hidden="1"/>
    </xf>
    <xf numFmtId="166" fontId="5" fillId="3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wrapText="1"/>
      <protection hidden="1"/>
    </xf>
    <xf numFmtId="166" fontId="6" fillId="0" borderId="1" xfId="1" applyNumberFormat="1" applyFont="1" applyBorder="1" applyAlignment="1">
      <alignment horizontal="center" vertical="center"/>
    </xf>
    <xf numFmtId="0" fontId="6" fillId="0" borderId="1" xfId="1" applyNumberFormat="1" applyFont="1" applyFill="1" applyBorder="1" applyAlignment="1" applyProtection="1">
      <alignment vertical="top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1" applyNumberFormat="1" applyFont="1" applyFill="1" applyBorder="1" applyAlignment="1" applyProtection="1">
      <alignment wrapText="1"/>
      <protection hidden="1"/>
    </xf>
    <xf numFmtId="0" fontId="11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1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3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top" wrapText="1" indent="2"/>
    </xf>
    <xf numFmtId="0" fontId="11" fillId="0" borderId="1" xfId="0" applyFont="1" applyBorder="1" applyAlignment="1">
      <alignment vertical="top" wrapText="1"/>
    </xf>
    <xf numFmtId="0" fontId="3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wrapText="1"/>
    </xf>
    <xf numFmtId="166" fontId="5" fillId="0" borderId="1" xfId="1" applyNumberFormat="1" applyFont="1" applyBorder="1" applyAlignment="1">
      <alignment horizontal="center" vertical="center"/>
    </xf>
    <xf numFmtId="0" fontId="6" fillId="0" borderId="3" xfId="1" applyFont="1" applyBorder="1" applyAlignment="1">
      <alignment wrapText="1"/>
    </xf>
    <xf numFmtId="0" fontId="14" fillId="0" borderId="1" xfId="0" applyFont="1" applyBorder="1" applyAlignment="1">
      <alignment horizontal="center" vertical="center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166" fontId="15" fillId="0" borderId="1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wrapText="1"/>
    </xf>
    <xf numFmtId="166" fontId="16" fillId="0" borderId="1" xfId="1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top" wrapText="1"/>
    </xf>
    <xf numFmtId="0" fontId="5" fillId="0" borderId="1" xfId="1" applyFont="1" applyBorder="1" applyAlignment="1">
      <alignment horizontal="left" vertical="center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Font="1" applyBorder="1" applyAlignment="1">
      <alignment vertical="center" wrapText="1"/>
    </xf>
    <xf numFmtId="0" fontId="11" fillId="0" borderId="1" xfId="0" applyFont="1" applyBorder="1" applyAlignment="1">
      <alignment horizontal="justify" vertical="center" wrapText="1"/>
    </xf>
    <xf numFmtId="166" fontId="11" fillId="4" borderId="1" xfId="1" applyNumberFormat="1" applyFont="1" applyFill="1" applyBorder="1" applyAlignment="1">
      <alignment horizontal="center" vertical="center"/>
    </xf>
    <xf numFmtId="166" fontId="6" fillId="4" borderId="1" xfId="1" applyNumberFormat="1" applyFont="1" applyFill="1" applyBorder="1" applyAlignment="1">
      <alignment horizontal="center" vertical="center"/>
    </xf>
    <xf numFmtId="166" fontId="5" fillId="4" borderId="1" xfId="1" applyNumberFormat="1" applyFont="1" applyFill="1" applyBorder="1" applyAlignment="1" applyProtection="1">
      <alignment horizontal="center" vertical="center"/>
      <protection hidden="1"/>
    </xf>
    <xf numFmtId="166" fontId="6" fillId="4" borderId="1" xfId="1" applyNumberFormat="1" applyFont="1" applyFill="1" applyBorder="1" applyAlignment="1" applyProtection="1">
      <alignment horizontal="center" vertical="center"/>
      <protection hidden="1"/>
    </xf>
    <xf numFmtId="166" fontId="11" fillId="4" borderId="1" xfId="1" applyNumberFormat="1" applyFont="1" applyFill="1" applyBorder="1" applyAlignment="1" applyProtection="1">
      <alignment horizontal="center" vertical="center"/>
      <protection hidden="1"/>
    </xf>
    <xf numFmtId="166" fontId="5" fillId="4" borderId="1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justify" vertical="center" wrapText="1"/>
    </xf>
    <xf numFmtId="0" fontId="5" fillId="3" borderId="2" xfId="1" applyNumberFormat="1" applyFont="1" applyFill="1" applyBorder="1" applyAlignment="1" applyProtection="1">
      <alignment wrapText="1"/>
      <protection hidden="1"/>
    </xf>
    <xf numFmtId="164" fontId="5" fillId="3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/>
    <xf numFmtId="164" fontId="6" fillId="4" borderId="1" xfId="1" applyNumberFormat="1" applyFont="1" applyFill="1" applyBorder="1" applyAlignment="1" applyProtection="1">
      <alignment horizontal="center" vertical="center"/>
      <protection hidden="1"/>
    </xf>
    <xf numFmtId="0" fontId="4" fillId="4" borderId="0" xfId="0" applyFont="1" applyFill="1" applyAlignment="1">
      <alignment horizontal="right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12" fillId="4" borderId="0" xfId="0" applyFont="1" applyFill="1" applyAlignment="1">
      <alignment horizontal="right"/>
    </xf>
  </cellXfs>
  <cellStyles count="11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3" xfId="9"/>
    <cellStyle name="Процентный 3 3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7"/>
  <sheetViews>
    <sheetView tabSelected="1" view="pageBreakPreview" zoomScale="90" zoomScaleNormal="90" zoomScaleSheetLayoutView="90" workbookViewId="0">
      <selection activeCell="B26" sqref="B26"/>
    </sheetView>
  </sheetViews>
  <sheetFormatPr defaultColWidth="9.140625" defaultRowHeight="12.75"/>
  <cols>
    <col min="1" max="1" width="27.7109375" style="1" customWidth="1"/>
    <col min="2" max="2" width="87.140625" style="2" customWidth="1"/>
    <col min="3" max="3" width="16" style="2" customWidth="1"/>
    <col min="4" max="184" width="9.140625" style="2" customWidth="1"/>
    <col min="185" max="16384" width="9.140625" style="2"/>
  </cols>
  <sheetData>
    <row r="1" spans="1:5" ht="15" customHeight="1">
      <c r="B1" s="68" t="s">
        <v>68</v>
      </c>
      <c r="C1" s="68"/>
    </row>
    <row r="2" spans="1:5" ht="15" customHeight="1">
      <c r="B2" s="68" t="s">
        <v>133</v>
      </c>
      <c r="C2" s="68"/>
    </row>
    <row r="3" spans="1:5" ht="15" customHeight="1">
      <c r="B3" s="68" t="s">
        <v>157</v>
      </c>
      <c r="C3" s="68"/>
    </row>
    <row r="4" spans="1:5" ht="15" customHeight="1">
      <c r="B4" s="68" t="s">
        <v>158</v>
      </c>
      <c r="C4" s="68"/>
    </row>
    <row r="5" spans="1:5" ht="15" customHeight="1">
      <c r="B5" s="68" t="s">
        <v>159</v>
      </c>
      <c r="C5" s="68"/>
    </row>
    <row r="6" spans="1:5" ht="15" customHeight="1">
      <c r="B6" s="65"/>
      <c r="C6" s="65"/>
    </row>
    <row r="7" spans="1:5" ht="36.75" customHeight="1">
      <c r="A7" s="67" t="s">
        <v>134</v>
      </c>
      <c r="B7" s="67"/>
      <c r="C7" s="67"/>
    </row>
    <row r="8" spans="1:5" ht="15.75">
      <c r="A8" s="3"/>
      <c r="B8" s="4"/>
      <c r="C8" s="5" t="s">
        <v>0</v>
      </c>
    </row>
    <row r="9" spans="1:5" ht="26.25" customHeight="1">
      <c r="A9" s="6" t="s">
        <v>1</v>
      </c>
      <c r="B9" s="6" t="s">
        <v>2</v>
      </c>
      <c r="C9" s="6" t="s">
        <v>67</v>
      </c>
    </row>
    <row r="10" spans="1:5" ht="15.75">
      <c r="A10" s="17" t="s">
        <v>3</v>
      </c>
      <c r="B10" s="61" t="s">
        <v>4</v>
      </c>
      <c r="C10" s="62">
        <f t="shared" ref="C10" si="0">C12+C14+C16+C21+C24+C26+C34+C36+C37+C43</f>
        <v>993480</v>
      </c>
      <c r="E10" s="63"/>
    </row>
    <row r="11" spans="1:5" ht="15.75">
      <c r="A11" s="9"/>
      <c r="B11" s="10" t="s">
        <v>5</v>
      </c>
      <c r="C11" s="50">
        <f t="shared" ref="C11" si="1">C12+C14+C16+C21+C24</f>
        <v>926950</v>
      </c>
      <c r="E11" s="63"/>
    </row>
    <row r="12" spans="1:5" ht="15.75">
      <c r="A12" s="7" t="s">
        <v>6</v>
      </c>
      <c r="B12" s="8" t="s">
        <v>7</v>
      </c>
      <c r="C12" s="49">
        <f>C13</f>
        <v>557691</v>
      </c>
    </row>
    <row r="13" spans="1:5" ht="15.75">
      <c r="A13" s="11" t="s">
        <v>8</v>
      </c>
      <c r="B13" s="12" t="s">
        <v>9</v>
      </c>
      <c r="C13" s="51">
        <v>557691</v>
      </c>
    </row>
    <row r="14" spans="1:5" ht="31.5">
      <c r="A14" s="7" t="s">
        <v>10</v>
      </c>
      <c r="B14" s="8" t="s">
        <v>11</v>
      </c>
      <c r="C14" s="49">
        <f>C15</f>
        <v>6508</v>
      </c>
    </row>
    <row r="15" spans="1:5" ht="31.5">
      <c r="A15" s="11" t="s">
        <v>12</v>
      </c>
      <c r="B15" s="13" t="s">
        <v>13</v>
      </c>
      <c r="C15" s="51">
        <v>6508</v>
      </c>
    </row>
    <row r="16" spans="1:5" ht="15.75">
      <c r="A16" s="7" t="s">
        <v>14</v>
      </c>
      <c r="B16" s="8" t="s">
        <v>15</v>
      </c>
      <c r="C16" s="49">
        <f>C17+C18+C19+C20</f>
        <v>209265</v>
      </c>
    </row>
    <row r="17" spans="1:3" ht="15.75">
      <c r="A17" s="11" t="s">
        <v>136</v>
      </c>
      <c r="B17" s="12" t="s">
        <v>135</v>
      </c>
      <c r="C17" s="51">
        <v>173828</v>
      </c>
    </row>
    <row r="18" spans="1:3" ht="15.75">
      <c r="A18" s="11" t="s">
        <v>16</v>
      </c>
      <c r="B18" s="12" t="s">
        <v>17</v>
      </c>
      <c r="C18" s="51">
        <v>18381</v>
      </c>
    </row>
    <row r="19" spans="1:3" ht="15.75">
      <c r="A19" s="11" t="s">
        <v>18</v>
      </c>
      <c r="B19" s="12" t="s">
        <v>19</v>
      </c>
      <c r="C19" s="51">
        <v>242</v>
      </c>
    </row>
    <row r="20" spans="1:3" ht="16.5" customHeight="1">
      <c r="A20" s="11" t="s">
        <v>20</v>
      </c>
      <c r="B20" s="12" t="s">
        <v>21</v>
      </c>
      <c r="C20" s="51">
        <v>16814</v>
      </c>
    </row>
    <row r="21" spans="1:3" ht="15.75">
      <c r="A21" s="7" t="s">
        <v>22</v>
      </c>
      <c r="B21" s="8" t="s">
        <v>23</v>
      </c>
      <c r="C21" s="49">
        <f>C22+C23</f>
        <v>117783</v>
      </c>
    </row>
    <row r="22" spans="1:3" ht="15.75">
      <c r="A22" s="11" t="s">
        <v>24</v>
      </c>
      <c r="B22" s="12" t="s">
        <v>25</v>
      </c>
      <c r="C22" s="51">
        <v>29210</v>
      </c>
    </row>
    <row r="23" spans="1:3" ht="15.75">
      <c r="A23" s="11" t="s">
        <v>26</v>
      </c>
      <c r="B23" s="12" t="s">
        <v>27</v>
      </c>
      <c r="C23" s="51">
        <v>88573</v>
      </c>
    </row>
    <row r="24" spans="1:3" ht="15.75">
      <c r="A24" s="7" t="s">
        <v>28</v>
      </c>
      <c r="B24" s="8" t="s">
        <v>29</v>
      </c>
      <c r="C24" s="49">
        <v>35703</v>
      </c>
    </row>
    <row r="25" spans="1:3" ht="15.75">
      <c r="A25" s="9"/>
      <c r="B25" s="10" t="s">
        <v>30</v>
      </c>
      <c r="C25" s="50">
        <f t="shared" ref="C25" si="2">C26+C34+C36+C37+C43</f>
        <v>66530</v>
      </c>
    </row>
    <row r="26" spans="1:3" ht="31.5">
      <c r="A26" s="7" t="s">
        <v>31</v>
      </c>
      <c r="B26" s="14" t="s">
        <v>32</v>
      </c>
      <c r="C26" s="49">
        <f>C27+C30+C32</f>
        <v>36546</v>
      </c>
    </row>
    <row r="27" spans="1:3" ht="63.75" customHeight="1">
      <c r="A27" s="7" t="s">
        <v>33</v>
      </c>
      <c r="B27" s="8" t="s">
        <v>34</v>
      </c>
      <c r="C27" s="49">
        <f>C28+C29</f>
        <v>20163</v>
      </c>
    </row>
    <row r="28" spans="1:3" ht="63">
      <c r="A28" s="11" t="s">
        <v>35</v>
      </c>
      <c r="B28" s="12" t="s">
        <v>36</v>
      </c>
      <c r="C28" s="64">
        <v>17444</v>
      </c>
    </row>
    <row r="29" spans="1:3" ht="63">
      <c r="A29" s="11" t="s">
        <v>37</v>
      </c>
      <c r="B29" s="12" t="s">
        <v>38</v>
      </c>
      <c r="C29" s="64">
        <v>2719</v>
      </c>
    </row>
    <row r="30" spans="1:3" ht="15.75">
      <c r="A30" s="7" t="s">
        <v>39</v>
      </c>
      <c r="B30" s="8" t="s">
        <v>40</v>
      </c>
      <c r="C30" s="49">
        <f>C31</f>
        <v>378</v>
      </c>
    </row>
    <row r="31" spans="1:3" ht="47.25">
      <c r="A31" s="11" t="s">
        <v>41</v>
      </c>
      <c r="B31" s="12" t="s">
        <v>42</v>
      </c>
      <c r="C31" s="51">
        <v>378</v>
      </c>
    </row>
    <row r="32" spans="1:3" ht="62.25" customHeight="1">
      <c r="A32" s="7" t="s">
        <v>43</v>
      </c>
      <c r="B32" s="8" t="s">
        <v>44</v>
      </c>
      <c r="C32" s="49">
        <f>C33</f>
        <v>16005</v>
      </c>
    </row>
    <row r="33" spans="1:3" ht="63">
      <c r="A33" s="11" t="s">
        <v>45</v>
      </c>
      <c r="B33" s="12" t="s">
        <v>46</v>
      </c>
      <c r="C33" s="51">
        <v>16005</v>
      </c>
    </row>
    <row r="34" spans="1:3" ht="15.75">
      <c r="A34" s="7" t="s">
        <v>47</v>
      </c>
      <c r="B34" s="8" t="s">
        <v>48</v>
      </c>
      <c r="C34" s="49">
        <f>C35</f>
        <v>2115</v>
      </c>
    </row>
    <row r="35" spans="1:3" ht="15.75">
      <c r="A35" s="11" t="s">
        <v>49</v>
      </c>
      <c r="B35" s="12" t="s">
        <v>50</v>
      </c>
      <c r="C35" s="51">
        <v>2115</v>
      </c>
    </row>
    <row r="36" spans="1:3" ht="31.5" hidden="1">
      <c r="A36" s="7" t="s">
        <v>51</v>
      </c>
      <c r="B36" s="8" t="s">
        <v>52</v>
      </c>
      <c r="C36" s="49"/>
    </row>
    <row r="37" spans="1:3" ht="20.25" customHeight="1">
      <c r="A37" s="15" t="s">
        <v>53</v>
      </c>
      <c r="B37" s="8" t="s">
        <v>54</v>
      </c>
      <c r="C37" s="49">
        <f>C38+C40</f>
        <v>15769</v>
      </c>
    </row>
    <row r="38" spans="1:3" ht="63">
      <c r="A38" s="7" t="s">
        <v>55</v>
      </c>
      <c r="B38" s="8" t="s">
        <v>56</v>
      </c>
      <c r="C38" s="49">
        <f>C39</f>
        <v>3769</v>
      </c>
    </row>
    <row r="39" spans="1:3" ht="64.5" customHeight="1">
      <c r="A39" s="11" t="s">
        <v>57</v>
      </c>
      <c r="B39" s="12" t="s">
        <v>58</v>
      </c>
      <c r="C39" s="51">
        <v>3769</v>
      </c>
    </row>
    <row r="40" spans="1:3" ht="63" customHeight="1">
      <c r="A40" s="7" t="s">
        <v>59</v>
      </c>
      <c r="B40" s="8" t="s">
        <v>60</v>
      </c>
      <c r="C40" s="49">
        <f>C41+C42</f>
        <v>12000</v>
      </c>
    </row>
    <row r="41" spans="1:3" ht="34.5" customHeight="1">
      <c r="A41" s="11" t="s">
        <v>61</v>
      </c>
      <c r="B41" s="12" t="s">
        <v>62</v>
      </c>
      <c r="C41" s="64">
        <v>9000</v>
      </c>
    </row>
    <row r="42" spans="1:3" ht="18.75" customHeight="1">
      <c r="A42" s="11" t="s">
        <v>63</v>
      </c>
      <c r="B42" s="16" t="s">
        <v>64</v>
      </c>
      <c r="C42" s="64">
        <v>3000</v>
      </c>
    </row>
    <row r="43" spans="1:3" ht="15.75">
      <c r="A43" s="7" t="s">
        <v>65</v>
      </c>
      <c r="B43" s="8" t="s">
        <v>66</v>
      </c>
      <c r="C43" s="49">
        <v>12100</v>
      </c>
    </row>
    <row r="44" spans="1:3">
      <c r="C44" s="1"/>
    </row>
    <row r="45" spans="1:3" ht="15.75">
      <c r="A45" s="17" t="s">
        <v>114</v>
      </c>
      <c r="B45" s="18" t="s">
        <v>69</v>
      </c>
      <c r="C45" s="19">
        <f>C46+C94</f>
        <v>2449006.4422200001</v>
      </c>
    </row>
    <row r="46" spans="1:3" ht="31.5">
      <c r="A46" s="7" t="s">
        <v>115</v>
      </c>
      <c r="B46" s="20" t="s">
        <v>70</v>
      </c>
      <c r="C46" s="21">
        <f>C47+C49+C65+C90</f>
        <v>2449006.4422200001</v>
      </c>
    </row>
    <row r="47" spans="1:3" ht="31.5">
      <c r="A47" s="7" t="s">
        <v>132</v>
      </c>
      <c r="B47" s="20" t="s">
        <v>71</v>
      </c>
      <c r="C47" s="21">
        <f>C48</f>
        <v>460.9</v>
      </c>
    </row>
    <row r="48" spans="1:3" ht="31.5">
      <c r="A48" s="44" t="s">
        <v>130</v>
      </c>
      <c r="B48" s="22" t="s">
        <v>131</v>
      </c>
      <c r="C48" s="23">
        <v>460.9</v>
      </c>
    </row>
    <row r="49" spans="1:3" ht="15.75">
      <c r="A49" s="7" t="s">
        <v>116</v>
      </c>
      <c r="B49" s="20" t="s">
        <v>72</v>
      </c>
      <c r="C49" s="21">
        <f>C51+C59+C60+C61+C62+C63+C64</f>
        <v>203782.18398999999</v>
      </c>
    </row>
    <row r="50" spans="1:3" ht="47.25" hidden="1">
      <c r="A50" s="11" t="s">
        <v>73</v>
      </c>
      <c r="B50" s="22" t="s">
        <v>74</v>
      </c>
      <c r="C50" s="23"/>
    </row>
    <row r="51" spans="1:3" ht="15.75">
      <c r="A51" s="11" t="s">
        <v>117</v>
      </c>
      <c r="B51" s="24" t="s">
        <v>75</v>
      </c>
      <c r="C51" s="25">
        <f>SUM(C52:C53)</f>
        <v>14615.8</v>
      </c>
    </row>
    <row r="52" spans="1:3" ht="114.75" customHeight="1">
      <c r="A52" s="11"/>
      <c r="B52" s="26" t="s">
        <v>137</v>
      </c>
      <c r="C52" s="54">
        <v>8115.8</v>
      </c>
    </row>
    <row r="53" spans="1:3" ht="15.75">
      <c r="A53" s="11"/>
      <c r="B53" s="27" t="s">
        <v>143</v>
      </c>
      <c r="C53" s="54">
        <v>6500</v>
      </c>
    </row>
    <row r="54" spans="1:3" ht="63" hidden="1">
      <c r="A54" s="11"/>
      <c r="B54" s="27" t="s">
        <v>76</v>
      </c>
      <c r="C54" s="54"/>
    </row>
    <row r="55" spans="1:3" ht="31.5" hidden="1">
      <c r="A55" s="11"/>
      <c r="B55" s="27" t="s">
        <v>77</v>
      </c>
      <c r="C55" s="54"/>
    </row>
    <row r="56" spans="1:3" ht="30.75" hidden="1" customHeight="1">
      <c r="A56" s="11"/>
      <c r="B56" s="27" t="s">
        <v>78</v>
      </c>
      <c r="C56" s="54"/>
    </row>
    <row r="57" spans="1:3" ht="47.25" hidden="1">
      <c r="A57" s="11"/>
      <c r="B57" s="27" t="s">
        <v>79</v>
      </c>
      <c r="C57" s="54"/>
    </row>
    <row r="58" spans="1:3" ht="31.5" hidden="1">
      <c r="A58" s="11"/>
      <c r="B58" s="27" t="s">
        <v>80</v>
      </c>
      <c r="C58" s="54"/>
    </row>
    <row r="59" spans="1:3" ht="48" customHeight="1">
      <c r="A59" s="66" t="s">
        <v>139</v>
      </c>
      <c r="B59" s="28" t="s">
        <v>138</v>
      </c>
      <c r="C59" s="55">
        <v>70409.289999999994</v>
      </c>
    </row>
    <row r="60" spans="1:3" ht="54.75" customHeight="1">
      <c r="A60" s="11" t="s">
        <v>142</v>
      </c>
      <c r="B60" s="60" t="s">
        <v>141</v>
      </c>
      <c r="C60" s="55">
        <v>928.50238999999999</v>
      </c>
    </row>
    <row r="61" spans="1:3" ht="31.5">
      <c r="A61" s="11" t="s">
        <v>118</v>
      </c>
      <c r="B61" s="28" t="s">
        <v>81</v>
      </c>
      <c r="C61" s="55">
        <v>48109.1</v>
      </c>
    </row>
    <row r="62" spans="1:3" ht="31.5">
      <c r="A62" s="29" t="s">
        <v>144</v>
      </c>
      <c r="B62" s="30" t="s">
        <v>147</v>
      </c>
      <c r="C62" s="55">
        <v>252.52500000000001</v>
      </c>
    </row>
    <row r="63" spans="1:3" ht="47.25">
      <c r="A63" s="31" t="s">
        <v>146</v>
      </c>
      <c r="B63" s="30" t="s">
        <v>145</v>
      </c>
      <c r="C63" s="55">
        <v>25466.97</v>
      </c>
    </row>
    <row r="64" spans="1:3" ht="31.5">
      <c r="A64" s="31" t="s">
        <v>140</v>
      </c>
      <c r="B64" s="30" t="s">
        <v>82</v>
      </c>
      <c r="C64" s="55">
        <v>43999.996599999999</v>
      </c>
    </row>
    <row r="65" spans="1:3" ht="15.75">
      <c r="A65" s="7" t="s">
        <v>128</v>
      </c>
      <c r="B65" s="20" t="s">
        <v>83</v>
      </c>
      <c r="C65" s="56">
        <f>C66+C67+C68+C86+C83+C84+C88+C89+C82+C85+C87</f>
        <v>2244693.3582299999</v>
      </c>
    </row>
    <row r="66" spans="1:3" ht="32.25" customHeight="1">
      <c r="A66" s="11" t="s">
        <v>119</v>
      </c>
      <c r="B66" s="22" t="s">
        <v>113</v>
      </c>
      <c r="C66" s="55">
        <v>824.5</v>
      </c>
    </row>
    <row r="67" spans="1:3" ht="31.5">
      <c r="A67" s="11" t="s">
        <v>120</v>
      </c>
      <c r="B67" s="22" t="s">
        <v>112</v>
      </c>
      <c r="C67" s="55">
        <v>101872.76</v>
      </c>
    </row>
    <row r="68" spans="1:3" ht="31.5">
      <c r="A68" s="11" t="s">
        <v>121</v>
      </c>
      <c r="B68" s="32" t="s">
        <v>111</v>
      </c>
      <c r="C68" s="57">
        <f>C69+C72+C73+C74+C75+C76+C77+C78+C79+C80+C81</f>
        <v>1751241.2999999998</v>
      </c>
    </row>
    <row r="69" spans="1:3" ht="141.75">
      <c r="A69" s="33"/>
      <c r="B69" s="34" t="s">
        <v>84</v>
      </c>
      <c r="C69" s="58">
        <f>C70+C71</f>
        <v>1576149</v>
      </c>
    </row>
    <row r="70" spans="1:3" ht="15.75">
      <c r="A70" s="33"/>
      <c r="B70" s="35" t="s">
        <v>85</v>
      </c>
      <c r="C70" s="54">
        <v>996323</v>
      </c>
    </row>
    <row r="71" spans="1:3" ht="15.75">
      <c r="A71" s="33"/>
      <c r="B71" s="36" t="s">
        <v>86</v>
      </c>
      <c r="C71" s="54">
        <v>579826</v>
      </c>
    </row>
    <row r="72" spans="1:3" ht="31.5">
      <c r="A72" s="33"/>
      <c r="B72" s="27" t="s">
        <v>87</v>
      </c>
      <c r="C72" s="54">
        <v>61291.8</v>
      </c>
    </row>
    <row r="73" spans="1:3" ht="31.5">
      <c r="A73" s="33"/>
      <c r="B73" s="27" t="s">
        <v>88</v>
      </c>
      <c r="C73" s="54">
        <v>31211.9</v>
      </c>
    </row>
    <row r="74" spans="1:3" ht="47.25">
      <c r="A74" s="33"/>
      <c r="B74" s="53" t="s">
        <v>89</v>
      </c>
      <c r="C74" s="54">
        <v>16476</v>
      </c>
    </row>
    <row r="75" spans="1:3" ht="31.5">
      <c r="A75" s="33"/>
      <c r="B75" s="36" t="s">
        <v>90</v>
      </c>
      <c r="C75" s="54">
        <v>1792.3</v>
      </c>
    </row>
    <row r="76" spans="1:3" ht="31.5">
      <c r="A76" s="33"/>
      <c r="B76" s="36" t="s">
        <v>91</v>
      </c>
      <c r="C76" s="54">
        <v>491.4</v>
      </c>
    </row>
    <row r="77" spans="1:3" ht="31.5">
      <c r="A77" s="33"/>
      <c r="B77" s="26" t="s">
        <v>92</v>
      </c>
      <c r="C77" s="54">
        <v>721.9</v>
      </c>
    </row>
    <row r="78" spans="1:3" ht="63">
      <c r="A78" s="11"/>
      <c r="B78" s="26" t="s">
        <v>93</v>
      </c>
      <c r="C78" s="54">
        <v>50468.7</v>
      </c>
    </row>
    <row r="79" spans="1:3" ht="31.5">
      <c r="A79" s="11"/>
      <c r="B79" s="26" t="s">
        <v>94</v>
      </c>
      <c r="C79" s="54">
        <v>1038.7</v>
      </c>
    </row>
    <row r="80" spans="1:3" ht="15.75">
      <c r="A80" s="11"/>
      <c r="B80" s="26" t="s">
        <v>129</v>
      </c>
      <c r="C80" s="54">
        <v>9229</v>
      </c>
    </row>
    <row r="81" spans="1:3" ht="31.5">
      <c r="A81" s="11"/>
      <c r="B81" s="26" t="s">
        <v>154</v>
      </c>
      <c r="C81" s="54">
        <v>2370.6</v>
      </c>
    </row>
    <row r="82" spans="1:3" ht="47.25">
      <c r="A82" s="66" t="s">
        <v>153</v>
      </c>
      <c r="B82" s="22" t="s">
        <v>152</v>
      </c>
      <c r="C82" s="55">
        <v>818.79822999999999</v>
      </c>
    </row>
    <row r="83" spans="1:3" ht="47.25">
      <c r="A83" s="11" t="s">
        <v>122</v>
      </c>
      <c r="B83" s="28" t="s">
        <v>110</v>
      </c>
      <c r="C83" s="55">
        <v>123.5</v>
      </c>
    </row>
    <row r="84" spans="1:3" ht="31.5">
      <c r="A84" s="11" t="s">
        <v>123</v>
      </c>
      <c r="B84" s="22" t="s">
        <v>95</v>
      </c>
      <c r="C84" s="55">
        <v>59706</v>
      </c>
    </row>
    <row r="85" spans="1:3" ht="31.5">
      <c r="A85" s="66" t="s">
        <v>151</v>
      </c>
      <c r="B85" s="22" t="s">
        <v>150</v>
      </c>
      <c r="C85" s="55">
        <v>6020</v>
      </c>
    </row>
    <row r="86" spans="1:3" ht="67.5" customHeight="1">
      <c r="A86" s="11" t="s">
        <v>124</v>
      </c>
      <c r="B86" s="32" t="s">
        <v>107</v>
      </c>
      <c r="C86" s="55">
        <v>166821.1</v>
      </c>
    </row>
    <row r="87" spans="1:3" ht="34.5" customHeight="1">
      <c r="A87" s="66" t="s">
        <v>156</v>
      </c>
      <c r="B87" s="32" t="s">
        <v>155</v>
      </c>
      <c r="C87" s="55">
        <v>1535</v>
      </c>
    </row>
    <row r="88" spans="1:3" ht="47.25">
      <c r="A88" s="37" t="s">
        <v>125</v>
      </c>
      <c r="B88" s="52" t="s">
        <v>108</v>
      </c>
      <c r="C88" s="55">
        <v>155500</v>
      </c>
    </row>
    <row r="89" spans="1:3" ht="36.75" customHeight="1">
      <c r="A89" s="37" t="s">
        <v>126</v>
      </c>
      <c r="B89" s="52" t="s">
        <v>109</v>
      </c>
      <c r="C89" s="55">
        <v>230.4</v>
      </c>
    </row>
    <row r="90" spans="1:3" ht="15.75">
      <c r="A90" s="37"/>
      <c r="B90" s="38" t="s">
        <v>96</v>
      </c>
      <c r="C90" s="59">
        <f t="shared" ref="C90" si="3">C91+C92+C93</f>
        <v>70</v>
      </c>
    </row>
    <row r="91" spans="1:3" ht="15.75" hidden="1">
      <c r="A91" s="37" t="s">
        <v>97</v>
      </c>
      <c r="B91" s="40" t="s">
        <v>98</v>
      </c>
      <c r="C91" s="55"/>
    </row>
    <row r="92" spans="1:3" ht="47.25" hidden="1">
      <c r="A92" s="37" t="s">
        <v>127</v>
      </c>
      <c r="B92" s="40" t="s">
        <v>99</v>
      </c>
      <c r="C92" s="55"/>
    </row>
    <row r="93" spans="1:3" ht="47.25">
      <c r="A93" s="37" t="s">
        <v>148</v>
      </c>
      <c r="B93" s="40" t="s">
        <v>149</v>
      </c>
      <c r="C93" s="23">
        <v>70</v>
      </c>
    </row>
    <row r="94" spans="1:3" ht="32.25" hidden="1" customHeight="1">
      <c r="A94" s="41" t="s">
        <v>100</v>
      </c>
      <c r="B94" s="42" t="s">
        <v>101</v>
      </c>
      <c r="C94" s="43">
        <f t="shared" ref="C94" si="4">C95+C96</f>
        <v>0</v>
      </c>
    </row>
    <row r="95" spans="1:3" ht="31.5" hidden="1">
      <c r="A95" s="44" t="s">
        <v>102</v>
      </c>
      <c r="B95" s="45" t="s">
        <v>103</v>
      </c>
      <c r="C95" s="46"/>
    </row>
    <row r="96" spans="1:3" ht="31.5" hidden="1">
      <c r="A96" s="41" t="s">
        <v>104</v>
      </c>
      <c r="B96" s="47" t="s">
        <v>105</v>
      </c>
      <c r="C96" s="46"/>
    </row>
    <row r="97" spans="1:3" ht="20.25" customHeight="1">
      <c r="A97" s="37"/>
      <c r="B97" s="48" t="s">
        <v>106</v>
      </c>
      <c r="C97" s="39">
        <f t="shared" ref="C97" si="5">C45+C10</f>
        <v>3442486.4422200001</v>
      </c>
    </row>
  </sheetData>
  <mergeCells count="6">
    <mergeCell ref="A7:C7"/>
    <mergeCell ref="B1:C1"/>
    <mergeCell ref="B2:C2"/>
    <mergeCell ref="B3:C3"/>
    <mergeCell ref="B4:C4"/>
    <mergeCell ref="B5:C5"/>
  </mergeCells>
  <pageMargins left="0.82" right="0.15748031496062992" top="0.4" bottom="0.42" header="0.86614173228346458" footer="0.4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 3 доходы 2021</vt:lpstr>
      <vt:lpstr>'пр. 3 доходы 2021'!Заголовки_для_печати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Майдыр СЗ</dc:creator>
  <cp:lastModifiedBy>Саая ЮА</cp:lastModifiedBy>
  <cp:lastPrinted>2020-11-13T07:14:26Z</cp:lastPrinted>
  <dcterms:created xsi:type="dcterms:W3CDTF">2017-11-11T01:56:54Z</dcterms:created>
  <dcterms:modified xsi:type="dcterms:W3CDTF">2020-11-18T09:03:24Z</dcterms:modified>
</cp:coreProperties>
</file>